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nnual Reports\2010 Annual Report\"/>
    </mc:Choice>
  </mc:AlternateContent>
  <xr:revisionPtr revIDLastSave="0" documentId="8_{7F705593-4C09-4911-B434-8939DB80F3B7}" xr6:coauthVersionLast="43" xr6:coauthVersionMax="43" xr10:uidLastSave="{00000000-0000-0000-0000-000000000000}"/>
  <bookViews>
    <workbookView xWindow="-120" yWindow="-120" windowWidth="29040" windowHeight="15840" xr2:uid="{9FD94778-9369-40AE-91F2-8808F20162E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50" i="1"/>
  <c r="G48" i="1"/>
  <c r="G22" i="1"/>
  <c r="G13" i="1"/>
  <c r="G12" i="1"/>
  <c r="E38" i="1"/>
  <c r="E19" i="1"/>
  <c r="E15" i="1"/>
  <c r="E16" i="1"/>
  <c r="E18" i="1" l="1"/>
  <c r="E30" i="1"/>
  <c r="E66" i="1" l="1"/>
  <c r="E72" i="1"/>
  <c r="E73" i="1"/>
  <c r="E71" i="1"/>
  <c r="E64" i="1"/>
  <c r="E6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45" i="1"/>
  <c r="E13" i="1" l="1"/>
  <c r="E14" i="1"/>
  <c r="E17" i="1"/>
  <c r="E20" i="1"/>
  <c r="E22" i="1"/>
  <c r="E23" i="1"/>
  <c r="E24" i="1"/>
  <c r="E25" i="1"/>
  <c r="E26" i="1"/>
  <c r="E28" i="1"/>
  <c r="E29" i="1"/>
  <c r="E31" i="1"/>
  <c r="E32" i="1"/>
  <c r="E34" i="1"/>
  <c r="E35" i="1"/>
  <c r="E37" i="1"/>
  <c r="E39" i="1"/>
  <c r="E40" i="1"/>
  <c r="E41" i="1"/>
  <c r="E12" i="1"/>
  <c r="E8" i="1"/>
  <c r="D62" i="1" l="1"/>
  <c r="C62" i="1"/>
  <c r="B62" i="1"/>
  <c r="E62" i="1"/>
  <c r="D42" i="1"/>
  <c r="D68" i="1" s="1"/>
  <c r="C42" i="1"/>
  <c r="B42" i="1"/>
  <c r="C68" i="1" l="1"/>
  <c r="C70" i="1" s="1"/>
  <c r="B68" i="1"/>
  <c r="D70" i="1"/>
  <c r="E42" i="1"/>
  <c r="B70" i="1" l="1"/>
  <c r="E68" i="1"/>
  <c r="E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LGPR15932</author>
  </authors>
  <commentList>
    <comment ref="A70" authorId="0" shapeId="0" xr:uid="{394B3147-FCB1-49EE-995B-33CFD7F1749C}">
      <text>
        <r>
          <rPr>
            <b/>
            <sz val="8"/>
            <color indexed="81"/>
            <rFont val="Tahoma"/>
            <family val="2"/>
          </rPr>
          <t>LGPR15932:</t>
        </r>
        <r>
          <rPr>
            <sz val="8"/>
            <color indexed="81"/>
            <rFont val="Tahoma"/>
            <family val="2"/>
          </rPr>
          <t xml:space="preserve">
Ending balances must identify fund balances by types listed.</t>
        </r>
      </text>
    </comment>
  </commentList>
</comments>
</file>

<file path=xl/sharedStrings.xml><?xml version="1.0" encoding="utf-8"?>
<sst xmlns="http://schemas.openxmlformats.org/spreadsheetml/2006/main" count="74" uniqueCount="74">
  <si>
    <t>ANNUAL REPORT FOR LYMAN COUNTY</t>
  </si>
  <si>
    <t>GOVERNMENTAL FUNDS--MODIFIED CASH BASIS</t>
  </si>
  <si>
    <t>Other</t>
  </si>
  <si>
    <t>Road and Bridge</t>
  </si>
  <si>
    <t>Governmental</t>
  </si>
  <si>
    <t>Total</t>
  </si>
  <si>
    <t>General Fund</t>
  </si>
  <si>
    <t>Fund</t>
  </si>
  <si>
    <t>Funds</t>
  </si>
  <si>
    <t>Governmental Funds</t>
  </si>
  <si>
    <t>Beginning Balance</t>
  </si>
  <si>
    <t>Revenues and Other Sources:</t>
  </si>
  <si>
    <t>Taxes:</t>
  </si>
  <si>
    <t>Current Property Taxes</t>
  </si>
  <si>
    <t>Delinquent Property Taxes</t>
  </si>
  <si>
    <t xml:space="preserve">Penalties and Interest </t>
  </si>
  <si>
    <t>Wheel Tax</t>
  </si>
  <si>
    <t>Licenses and Permits</t>
  </si>
  <si>
    <t>Intergovernmental Revenue:</t>
  </si>
  <si>
    <t>Federal Grants</t>
  </si>
  <si>
    <t>Federal Shared Revenue</t>
  </si>
  <si>
    <t>Federal Payments in Lieu of Taxes</t>
  </si>
  <si>
    <t>State Grants</t>
  </si>
  <si>
    <t>State Shared Revenue</t>
  </si>
  <si>
    <t>Charges for Goods and Services:</t>
  </si>
  <si>
    <t>General Government</t>
  </si>
  <si>
    <t>Public Safety</t>
  </si>
  <si>
    <t>Public Works</t>
  </si>
  <si>
    <t>Health and Welfare</t>
  </si>
  <si>
    <t>Conservation of Natural Resources</t>
  </si>
  <si>
    <t>Fines and Forfeits:</t>
  </si>
  <si>
    <t>Costs</t>
  </si>
  <si>
    <t>Forfeits</t>
  </si>
  <si>
    <t>Miscellaneous Revenue and Other Sources:</t>
  </si>
  <si>
    <t>Investment Earnings</t>
  </si>
  <si>
    <t>Refund of Prior Year's Expenditures</t>
  </si>
  <si>
    <t>Other Miscellaneous Revenue</t>
  </si>
  <si>
    <t>Sale of County Property</t>
  </si>
  <si>
    <t>Total Revenue and Other Sources</t>
  </si>
  <si>
    <t>Expenditures and Other Uses:</t>
  </si>
  <si>
    <t>Legislative</t>
  </si>
  <si>
    <t>Elections</t>
  </si>
  <si>
    <t>Judicial System</t>
  </si>
  <si>
    <t>Financial Administration</t>
  </si>
  <si>
    <t>Legal Services</t>
  </si>
  <si>
    <t>Other Administration</t>
  </si>
  <si>
    <t>Law Enforcement</t>
  </si>
  <si>
    <t>Protective and Emergency Services</t>
  </si>
  <si>
    <t>Highways and Bridges</t>
  </si>
  <si>
    <t>Economic Assistance</t>
  </si>
  <si>
    <t>Health Assistance</t>
  </si>
  <si>
    <t>Social Services</t>
  </si>
  <si>
    <t>Mental Health Services</t>
  </si>
  <si>
    <t>Culture</t>
  </si>
  <si>
    <t>Soil Conservation</t>
  </si>
  <si>
    <t>Urban Development</t>
  </si>
  <si>
    <t>Payments to Local Education Agencies</t>
  </si>
  <si>
    <t>Total Expenditures and Other Uses</t>
  </si>
  <si>
    <t>Transfers In (Out)</t>
  </si>
  <si>
    <t>Insurance Proceeds</t>
  </si>
  <si>
    <t>Increase/Decrease in Fund Balance</t>
  </si>
  <si>
    <t>Ending Fund Balance:</t>
  </si>
  <si>
    <t xml:space="preserve">   Restricted</t>
  </si>
  <si>
    <t xml:space="preserve">   Assigned</t>
  </si>
  <si>
    <t xml:space="preserve">   Unassigned</t>
  </si>
  <si>
    <t>The preceding financial data does not include fiduciary funds or component units.  Information pertaining to those</t>
  </si>
  <si>
    <t xml:space="preserve"> activities may be obtained by contacting the County Auditor at (605) 869-2247.</t>
  </si>
  <si>
    <t>Special Items</t>
  </si>
  <si>
    <t>911 Telephone Surcharge</t>
  </si>
  <si>
    <t>Mobile Home Tax</t>
  </si>
  <si>
    <t>AS OF AND FOR THE YEAR ENDING DECEMBER 31, 2010</t>
  </si>
  <si>
    <t>Telephone Tax (Outside)</t>
  </si>
  <si>
    <t>Tax Deed</t>
  </si>
  <si>
    <t>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</si>
</sst>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43" fontId="3" fillId="0" borderId="0" xfId="1" applyFont="1"/>
    <xf numFmtId="44" fontId="3" fillId="0" borderId="0" xfId="2" applyFont="1"/>
    <xf numFmtId="0" fontId="3" fillId="0" borderId="0" xfId="0" applyFont="1"/>
    <xf numFmtId="43" fontId="1" fillId="0" borderId="0" xfId="1" applyFont="1"/>
    <xf numFmtId="43" fontId="0" fillId="0" borderId="0" xfId="1" applyFont="1" applyAlignment="1">
      <alignment horizontal="center"/>
    </xf>
    <xf numFmtId="44" fontId="1" fillId="0" borderId="0" xfId="2" applyFont="1"/>
    <xf numFmtId="43" fontId="3" fillId="0" borderId="0" xfId="1" applyFont="1" applyAlignment="1">
      <alignment horizontal="center"/>
    </xf>
    <xf numFmtId="44" fontId="3" fillId="0" borderId="0" xfId="2" applyFont="1" applyAlignment="1">
      <alignment horizontal="center"/>
    </xf>
    <xf numFmtId="43" fontId="3" fillId="0" borderId="1" xfId="1" applyFont="1" applyBorder="1" applyAlignment="1">
      <alignment horizontal="center"/>
    </xf>
    <xf numFmtId="44" fontId="3" fillId="0" borderId="1" xfId="2" applyFont="1" applyBorder="1" applyAlignment="1">
      <alignment horizontal="center"/>
    </xf>
    <xf numFmtId="39" fontId="1" fillId="0" borderId="2" xfId="1" applyNumberFormat="1" applyFont="1" applyBorder="1"/>
    <xf numFmtId="39" fontId="1" fillId="0" borderId="2" xfId="2" applyNumberFormat="1" applyFont="1" applyBorder="1"/>
    <xf numFmtId="39" fontId="1" fillId="0" borderId="0" xfId="1" applyNumberFormat="1" applyFont="1"/>
    <xf numFmtId="39" fontId="1" fillId="0" borderId="0" xfId="2" applyNumberFormat="1" applyFont="1"/>
    <xf numFmtId="39" fontId="0" fillId="0" borderId="0" xfId="1" applyNumberFormat="1" applyFont="1"/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39" fontId="1" fillId="0" borderId="0" xfId="1" applyNumberFormat="1" applyFont="1" applyBorder="1"/>
    <xf numFmtId="39" fontId="1" fillId="0" borderId="0" xfId="2" applyNumberFormat="1" applyFont="1" applyBorder="1"/>
    <xf numFmtId="39" fontId="3" fillId="0" borderId="0" xfId="1" applyNumberFormat="1" applyFont="1" applyBorder="1"/>
    <xf numFmtId="0" fontId="3" fillId="0" borderId="0" xfId="0" applyFont="1" applyAlignment="1">
      <alignment horizontal="left" indent="2"/>
    </xf>
    <xf numFmtId="39" fontId="1" fillId="0" borderId="1" xfId="1" applyNumberFormat="1" applyFont="1" applyBorder="1"/>
    <xf numFmtId="39" fontId="1" fillId="0" borderId="1" xfId="2" applyNumberFormat="1" applyFont="1" applyBorder="1"/>
    <xf numFmtId="39" fontId="1" fillId="0" borderId="3" xfId="1" applyNumberFormat="1" applyFont="1" applyBorder="1"/>
    <xf numFmtId="39" fontId="1" fillId="0" borderId="3" xfId="2" applyNumberFormat="1" applyFont="1" applyBorder="1"/>
    <xf numFmtId="0" fontId="3" fillId="0" borderId="0" xfId="0" applyFont="1" applyAlignment="1">
      <alignment horizontal="left" indent="3"/>
    </xf>
    <xf numFmtId="39" fontId="0" fillId="0" borderId="0" xfId="1" applyNumberFormat="1" applyFont="1" applyBorder="1"/>
    <xf numFmtId="0" fontId="0" fillId="0" borderId="0" xfId="0" applyFont="1" applyAlignment="1">
      <alignment horizontal="center"/>
    </xf>
    <xf numFmtId="0" fontId="4" fillId="0" borderId="0" xfId="0" applyFont="1"/>
    <xf numFmtId="39" fontId="2" fillId="0" borderId="2" xfId="1" applyNumberFormat="1" applyFont="1" applyBorder="1"/>
    <xf numFmtId="0" fontId="3" fillId="0" borderId="0" xfId="0" applyFont="1" applyProtection="1">
      <protection locked="0"/>
    </xf>
    <xf numFmtId="39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59CB-8793-4589-9847-F075FA9D4179}">
  <dimension ref="A1:G76"/>
  <sheetViews>
    <sheetView tabSelected="1" workbookViewId="0">
      <selection activeCell="B67" sqref="B67"/>
    </sheetView>
  </sheetViews>
  <sheetFormatPr defaultRowHeight="15" x14ac:dyDescent="0.25"/>
  <cols>
    <col min="1" max="1" width="42.28515625" customWidth="1"/>
    <col min="2" max="2" width="14.42578125" customWidth="1"/>
    <col min="3" max="3" width="16.85546875" customWidth="1"/>
    <col min="4" max="4" width="15.28515625" customWidth="1"/>
    <col min="5" max="5" width="21.140625" customWidth="1"/>
    <col min="6" max="7" width="12.42578125" bestFit="1" customWidth="1"/>
  </cols>
  <sheetData>
    <row r="1" spans="1:7" x14ac:dyDescent="0.25">
      <c r="A1" s="34" t="s">
        <v>0</v>
      </c>
      <c r="B1" s="34"/>
      <c r="C1" s="34"/>
      <c r="D1" s="34"/>
      <c r="E1" s="34"/>
    </row>
    <row r="2" spans="1:7" x14ac:dyDescent="0.25">
      <c r="A2" s="34" t="s">
        <v>70</v>
      </c>
      <c r="B2" s="34"/>
      <c r="C2" s="34"/>
      <c r="D2" s="34"/>
      <c r="E2" s="34"/>
    </row>
    <row r="3" spans="1:7" x14ac:dyDescent="0.25">
      <c r="A3" s="1"/>
      <c r="B3" s="2"/>
      <c r="C3" s="2"/>
      <c r="D3" s="2"/>
      <c r="E3" s="3"/>
    </row>
    <row r="4" spans="1:7" x14ac:dyDescent="0.25">
      <c r="A4" s="34" t="s">
        <v>1</v>
      </c>
      <c r="B4" s="35"/>
      <c r="C4" s="35"/>
      <c r="D4" s="35"/>
      <c r="E4" s="35"/>
    </row>
    <row r="5" spans="1:7" x14ac:dyDescent="0.25">
      <c r="A5" s="4"/>
      <c r="B5" s="5"/>
      <c r="C5" s="5"/>
      <c r="D5" s="6" t="s">
        <v>2</v>
      </c>
      <c r="E5" s="7"/>
    </row>
    <row r="6" spans="1:7" x14ac:dyDescent="0.25">
      <c r="A6" s="1"/>
      <c r="B6" s="5"/>
      <c r="C6" s="2" t="s">
        <v>3</v>
      </c>
      <c r="D6" s="8" t="s">
        <v>4</v>
      </c>
      <c r="E6" s="9" t="s">
        <v>5</v>
      </c>
    </row>
    <row r="7" spans="1:7" x14ac:dyDescent="0.25">
      <c r="A7" s="1"/>
      <c r="B7" s="10" t="s">
        <v>6</v>
      </c>
      <c r="C7" s="10" t="s">
        <v>7</v>
      </c>
      <c r="D7" s="10" t="s">
        <v>8</v>
      </c>
      <c r="E7" s="11" t="s">
        <v>9</v>
      </c>
    </row>
    <row r="8" spans="1:7" x14ac:dyDescent="0.25">
      <c r="A8" s="4" t="s">
        <v>10</v>
      </c>
      <c r="B8" s="12">
        <v>1148309.0900000001</v>
      </c>
      <c r="C8" s="12">
        <v>567350.63</v>
      </c>
      <c r="D8" s="12">
        <v>216070.55</v>
      </c>
      <c r="E8" s="13">
        <f>SUM(B8:D8)</f>
        <v>1931730.2700000003</v>
      </c>
      <c r="F8" s="33"/>
    </row>
    <row r="9" spans="1:7" x14ac:dyDescent="0.25">
      <c r="A9" s="1"/>
      <c r="B9" s="14"/>
      <c r="C9" s="14"/>
      <c r="D9" s="14"/>
      <c r="E9" s="15"/>
    </row>
    <row r="10" spans="1:7" x14ac:dyDescent="0.25">
      <c r="A10" s="4" t="s">
        <v>11</v>
      </c>
      <c r="B10" s="16"/>
      <c r="C10" s="14"/>
      <c r="D10" s="14"/>
      <c r="E10" s="15"/>
    </row>
    <row r="11" spans="1:7" x14ac:dyDescent="0.25">
      <c r="A11" s="17" t="s">
        <v>12</v>
      </c>
      <c r="B11" s="14"/>
      <c r="C11" s="14"/>
      <c r="D11" s="14"/>
      <c r="E11" s="15"/>
    </row>
    <row r="12" spans="1:7" x14ac:dyDescent="0.25">
      <c r="A12" s="18" t="s">
        <v>13</v>
      </c>
      <c r="B12" s="19">
        <v>1062343.3999999999</v>
      </c>
      <c r="C12" s="19">
        <v>132838.82999999999</v>
      </c>
      <c r="D12" s="19">
        <v>37594.15</v>
      </c>
      <c r="E12" s="20">
        <f>SUM(B12:D12)</f>
        <v>1232776.3799999999</v>
      </c>
      <c r="F12" s="33"/>
      <c r="G12" s="33">
        <f>SUM(B12:B19)</f>
        <v>1081231.9099999999</v>
      </c>
    </row>
    <row r="13" spans="1:7" x14ac:dyDescent="0.25">
      <c r="A13" s="18" t="s">
        <v>14</v>
      </c>
      <c r="B13" s="19">
        <v>7254.92</v>
      </c>
      <c r="C13" s="19">
        <v>735.6</v>
      </c>
      <c r="D13" s="19">
        <v>252.99</v>
      </c>
      <c r="E13" s="20">
        <f t="shared" ref="E13:E41" si="0">SUM(B13:D13)</f>
        <v>8243.51</v>
      </c>
      <c r="F13" s="33"/>
      <c r="G13" s="33">
        <f>B20</f>
        <v>6785.5</v>
      </c>
    </row>
    <row r="14" spans="1:7" x14ac:dyDescent="0.25">
      <c r="A14" s="18" t="s">
        <v>15</v>
      </c>
      <c r="B14" s="19">
        <v>4062.96</v>
      </c>
      <c r="C14" s="19">
        <v>550.71</v>
      </c>
      <c r="D14" s="19">
        <v>149.04</v>
      </c>
      <c r="E14" s="20">
        <f t="shared" si="0"/>
        <v>4762.71</v>
      </c>
      <c r="F14" s="33"/>
    </row>
    <row r="15" spans="1:7" x14ac:dyDescent="0.25">
      <c r="A15" s="18" t="s">
        <v>71</v>
      </c>
      <c r="B15" s="19">
        <v>3981.37</v>
      </c>
      <c r="C15" s="19">
        <v>0</v>
      </c>
      <c r="D15" s="19">
        <v>0</v>
      </c>
      <c r="E15" s="20">
        <f>SUM(B15:D15)</f>
        <v>3981.37</v>
      </c>
      <c r="F15" s="33"/>
    </row>
    <row r="16" spans="1:7" x14ac:dyDescent="0.25">
      <c r="A16" s="18" t="s">
        <v>69</v>
      </c>
      <c r="B16" s="19">
        <v>8.6199999999999992</v>
      </c>
      <c r="C16" s="19">
        <v>0</v>
      </c>
      <c r="D16" s="19">
        <v>0</v>
      </c>
      <c r="E16" s="20">
        <f>SUM(B16:D16)</f>
        <v>8.6199999999999992</v>
      </c>
      <c r="F16" s="33"/>
    </row>
    <row r="17" spans="1:7" x14ac:dyDescent="0.25">
      <c r="A17" s="18" t="s">
        <v>16</v>
      </c>
      <c r="B17" s="19">
        <v>0</v>
      </c>
      <c r="C17" s="19">
        <v>86359.96</v>
      </c>
      <c r="D17" s="19">
        <v>0</v>
      </c>
      <c r="E17" s="20">
        <f t="shared" si="0"/>
        <v>86359.96</v>
      </c>
      <c r="F17" s="33"/>
    </row>
    <row r="18" spans="1:7" x14ac:dyDescent="0.25">
      <c r="A18" s="18" t="s">
        <v>68</v>
      </c>
      <c r="B18" s="19">
        <v>0</v>
      </c>
      <c r="C18" s="19">
        <v>0</v>
      </c>
      <c r="D18" s="19">
        <v>32623.41</v>
      </c>
      <c r="E18" s="20">
        <f t="shared" si="0"/>
        <v>32623.41</v>
      </c>
      <c r="F18" s="33"/>
    </row>
    <row r="19" spans="1:7" x14ac:dyDescent="0.25">
      <c r="A19" s="18" t="s">
        <v>72</v>
      </c>
      <c r="B19" s="19">
        <v>3580.64</v>
      </c>
      <c r="C19" s="19">
        <v>0</v>
      </c>
      <c r="D19" s="19">
        <v>0</v>
      </c>
      <c r="E19" s="20">
        <f t="shared" si="0"/>
        <v>3580.64</v>
      </c>
      <c r="F19" s="33"/>
    </row>
    <row r="20" spans="1:7" x14ac:dyDescent="0.25">
      <c r="A20" s="17" t="s">
        <v>17</v>
      </c>
      <c r="B20" s="21">
        <v>6785.5</v>
      </c>
      <c r="C20" s="21">
        <v>0</v>
      </c>
      <c r="D20" s="21">
        <v>545</v>
      </c>
      <c r="E20" s="20">
        <f t="shared" si="0"/>
        <v>7330.5</v>
      </c>
      <c r="F20" s="33"/>
    </row>
    <row r="21" spans="1:7" x14ac:dyDescent="0.25">
      <c r="A21" s="17" t="s">
        <v>18</v>
      </c>
      <c r="B21" s="19"/>
      <c r="C21" s="19"/>
      <c r="D21" s="19"/>
      <c r="E21" s="20"/>
      <c r="F21" s="33"/>
    </row>
    <row r="22" spans="1:7" x14ac:dyDescent="0.25">
      <c r="A22" s="18" t="s">
        <v>19</v>
      </c>
      <c r="B22" s="19">
        <v>206.25</v>
      </c>
      <c r="C22" s="19">
        <v>142905.35999999999</v>
      </c>
      <c r="D22" s="19">
        <v>69004.89</v>
      </c>
      <c r="E22" s="20">
        <f t="shared" si="0"/>
        <v>212116.5</v>
      </c>
      <c r="F22" s="33"/>
      <c r="G22" s="33">
        <f>SUM(B22:B26)</f>
        <v>254087.59999999998</v>
      </c>
    </row>
    <row r="23" spans="1:7" x14ac:dyDescent="0.25">
      <c r="A23" s="18" t="s">
        <v>20</v>
      </c>
      <c r="B23" s="19">
        <v>3993.72</v>
      </c>
      <c r="C23" s="19">
        <v>0</v>
      </c>
      <c r="D23" s="19">
        <v>0</v>
      </c>
      <c r="E23" s="20">
        <f t="shared" si="0"/>
        <v>3993.72</v>
      </c>
      <c r="F23" s="33"/>
    </row>
    <row r="24" spans="1:7" x14ac:dyDescent="0.25">
      <c r="A24" s="18" t="s">
        <v>21</v>
      </c>
      <c r="B24" s="19">
        <v>217923.36</v>
      </c>
      <c r="C24" s="19">
        <v>0</v>
      </c>
      <c r="D24" s="19">
        <v>0</v>
      </c>
      <c r="E24" s="20">
        <f t="shared" si="0"/>
        <v>217923.36</v>
      </c>
      <c r="F24" s="33"/>
    </row>
    <row r="25" spans="1:7" x14ac:dyDescent="0.25">
      <c r="A25" s="18" t="s">
        <v>22</v>
      </c>
      <c r="B25" s="19">
        <v>3500</v>
      </c>
      <c r="C25" s="19">
        <v>0</v>
      </c>
      <c r="D25" s="19">
        <v>0</v>
      </c>
      <c r="E25" s="20">
        <f t="shared" si="0"/>
        <v>3500</v>
      </c>
      <c r="F25" s="33"/>
    </row>
    <row r="26" spans="1:7" x14ac:dyDescent="0.25">
      <c r="A26" s="22" t="s">
        <v>23</v>
      </c>
      <c r="B26" s="19">
        <v>28464.27</v>
      </c>
      <c r="C26" s="19">
        <v>566061.71</v>
      </c>
      <c r="D26" s="19">
        <v>187.52</v>
      </c>
      <c r="E26" s="20">
        <f t="shared" si="0"/>
        <v>594713.5</v>
      </c>
      <c r="F26" s="33"/>
    </row>
    <row r="27" spans="1:7" x14ac:dyDescent="0.25">
      <c r="A27" s="17" t="s">
        <v>24</v>
      </c>
      <c r="B27" s="19"/>
      <c r="C27" s="19"/>
      <c r="D27" s="19"/>
      <c r="E27" s="20"/>
      <c r="F27" s="33"/>
    </row>
    <row r="28" spans="1:7" x14ac:dyDescent="0.25">
      <c r="A28" s="22" t="s">
        <v>25</v>
      </c>
      <c r="B28" s="19">
        <v>59484.47</v>
      </c>
      <c r="C28" s="19">
        <v>0</v>
      </c>
      <c r="D28" s="19">
        <v>0</v>
      </c>
      <c r="E28" s="20">
        <f t="shared" si="0"/>
        <v>59484.47</v>
      </c>
      <c r="F28" s="33"/>
    </row>
    <row r="29" spans="1:7" x14ac:dyDescent="0.25">
      <c r="A29" s="22" t="s">
        <v>26</v>
      </c>
      <c r="B29" s="19">
        <v>5116.33</v>
      </c>
      <c r="C29" s="19">
        <v>0</v>
      </c>
      <c r="D29" s="19">
        <v>293</v>
      </c>
      <c r="E29" s="20">
        <f t="shared" si="0"/>
        <v>5409.33</v>
      </c>
      <c r="F29" s="33"/>
    </row>
    <row r="30" spans="1:7" x14ac:dyDescent="0.25">
      <c r="A30" s="22" t="s">
        <v>27</v>
      </c>
      <c r="B30" s="19">
        <v>0</v>
      </c>
      <c r="C30" s="19">
        <v>37194.129999999997</v>
      </c>
      <c r="D30" s="19">
        <v>0</v>
      </c>
      <c r="E30" s="20">
        <f t="shared" si="0"/>
        <v>37194.129999999997</v>
      </c>
      <c r="F30" s="33"/>
    </row>
    <row r="31" spans="1:7" x14ac:dyDescent="0.25">
      <c r="A31" s="22" t="s">
        <v>28</v>
      </c>
      <c r="B31" s="19">
        <v>4084.75</v>
      </c>
      <c r="C31" s="19">
        <v>0</v>
      </c>
      <c r="D31" s="19">
        <v>8782.1200000000008</v>
      </c>
      <c r="E31" s="20">
        <f t="shared" si="0"/>
        <v>12866.87</v>
      </c>
      <c r="F31" s="33"/>
    </row>
    <row r="32" spans="1:7" x14ac:dyDescent="0.25">
      <c r="A32" s="22" t="s">
        <v>29</v>
      </c>
      <c r="B32" s="19">
        <v>877.65</v>
      </c>
      <c r="C32" s="19">
        <v>0</v>
      </c>
      <c r="D32" s="19">
        <v>0</v>
      </c>
      <c r="E32" s="20">
        <f t="shared" si="0"/>
        <v>877.65</v>
      </c>
      <c r="F32" s="33"/>
    </row>
    <row r="33" spans="1:7" x14ac:dyDescent="0.25">
      <c r="A33" s="17" t="s">
        <v>30</v>
      </c>
      <c r="B33" s="19"/>
      <c r="C33" s="19"/>
      <c r="D33" s="19"/>
      <c r="E33" s="20"/>
      <c r="F33" s="33"/>
    </row>
    <row r="34" spans="1:7" x14ac:dyDescent="0.25">
      <c r="A34" s="22" t="s">
        <v>31</v>
      </c>
      <c r="B34" s="19">
        <v>4177.53</v>
      </c>
      <c r="C34" s="19">
        <v>0</v>
      </c>
      <c r="D34" s="19">
        <v>0</v>
      </c>
      <c r="E34" s="20">
        <f t="shared" si="0"/>
        <v>4177.53</v>
      </c>
      <c r="F34" s="33"/>
    </row>
    <row r="35" spans="1:7" x14ac:dyDescent="0.25">
      <c r="A35" s="18" t="s">
        <v>32</v>
      </c>
      <c r="B35" s="19">
        <v>994.64</v>
      </c>
      <c r="C35" s="19">
        <v>0</v>
      </c>
      <c r="D35" s="19">
        <v>0</v>
      </c>
      <c r="E35" s="20">
        <f t="shared" si="0"/>
        <v>994.64</v>
      </c>
      <c r="F35" s="33"/>
    </row>
    <row r="36" spans="1:7" x14ac:dyDescent="0.25">
      <c r="A36" s="17" t="s">
        <v>33</v>
      </c>
      <c r="B36" s="19"/>
      <c r="C36" s="19"/>
      <c r="D36" s="19"/>
      <c r="E36" s="20"/>
      <c r="F36" s="33"/>
    </row>
    <row r="37" spans="1:7" x14ac:dyDescent="0.25">
      <c r="A37" s="18" t="s">
        <v>34</v>
      </c>
      <c r="B37" s="19">
        <v>23991.59</v>
      </c>
      <c r="C37" s="19">
        <v>5333.61</v>
      </c>
      <c r="D37" s="19">
        <v>4045.5</v>
      </c>
      <c r="E37" s="20">
        <f t="shared" si="0"/>
        <v>33370.699999999997</v>
      </c>
      <c r="F37" s="33"/>
    </row>
    <row r="38" spans="1:7" x14ac:dyDescent="0.25">
      <c r="A38" s="18" t="s">
        <v>73</v>
      </c>
      <c r="B38" s="19">
        <v>0</v>
      </c>
      <c r="C38" s="19">
        <v>0</v>
      </c>
      <c r="D38" s="19">
        <v>16417.78</v>
      </c>
      <c r="E38" s="20">
        <f>SUM(B38:D38)</f>
        <v>16417.78</v>
      </c>
      <c r="F38" s="33"/>
    </row>
    <row r="39" spans="1:7" x14ac:dyDescent="0.25">
      <c r="A39" s="22" t="s">
        <v>35</v>
      </c>
      <c r="B39" s="19">
        <v>1699.23</v>
      </c>
      <c r="C39" s="19">
        <v>7523.94</v>
      </c>
      <c r="D39" s="19">
        <v>0</v>
      </c>
      <c r="E39" s="20">
        <f t="shared" si="0"/>
        <v>9223.17</v>
      </c>
      <c r="F39" s="33"/>
    </row>
    <row r="40" spans="1:7" x14ac:dyDescent="0.25">
      <c r="A40" s="22" t="s">
        <v>36</v>
      </c>
      <c r="B40" s="19">
        <v>1810.97</v>
      </c>
      <c r="C40" s="19">
        <v>35.369999999999997</v>
      </c>
      <c r="D40" s="19">
        <v>10860.25</v>
      </c>
      <c r="E40" s="20">
        <f t="shared" si="0"/>
        <v>12706.59</v>
      </c>
      <c r="F40" s="33"/>
    </row>
    <row r="41" spans="1:7" x14ac:dyDescent="0.25">
      <c r="A41" s="22" t="s">
        <v>37</v>
      </c>
      <c r="B41" s="23">
        <v>2200</v>
      </c>
      <c r="C41" s="19">
        <v>257.38</v>
      </c>
      <c r="D41" s="19">
        <v>0</v>
      </c>
      <c r="E41" s="20">
        <f t="shared" si="0"/>
        <v>2457.38</v>
      </c>
      <c r="F41" s="33"/>
    </row>
    <row r="42" spans="1:7" x14ac:dyDescent="0.25">
      <c r="A42" s="4" t="s">
        <v>38</v>
      </c>
      <c r="B42" s="25">
        <f>SUM(B10:B41)</f>
        <v>1446542.1699999997</v>
      </c>
      <c r="C42" s="25">
        <f>SUM(C10:C41)</f>
        <v>979796.59999999986</v>
      </c>
      <c r="D42" s="25">
        <f>SUM(D10:D41)</f>
        <v>180755.64999999997</v>
      </c>
      <c r="E42" s="26">
        <f>SUM(B42:D42)</f>
        <v>2607094.4199999995</v>
      </c>
    </row>
    <row r="43" spans="1:7" x14ac:dyDescent="0.25">
      <c r="A43" s="1"/>
      <c r="B43" s="19"/>
      <c r="C43" s="19"/>
      <c r="D43" s="19"/>
      <c r="E43" s="20"/>
    </row>
    <row r="44" spans="1:7" x14ac:dyDescent="0.25">
      <c r="A44" s="4" t="s">
        <v>39</v>
      </c>
      <c r="B44" s="19"/>
      <c r="C44" s="19"/>
      <c r="D44" s="19"/>
      <c r="E44" s="20"/>
    </row>
    <row r="45" spans="1:7" x14ac:dyDescent="0.25">
      <c r="A45" s="27" t="s">
        <v>40</v>
      </c>
      <c r="B45" s="19">
        <v>74146.570000000007</v>
      </c>
      <c r="C45" s="19">
        <v>0</v>
      </c>
      <c r="D45" s="19">
        <v>0</v>
      </c>
      <c r="E45" s="20">
        <f>SUM(B45:D45)</f>
        <v>74146.570000000007</v>
      </c>
    </row>
    <row r="46" spans="1:7" x14ac:dyDescent="0.25">
      <c r="A46" s="27" t="s">
        <v>41</v>
      </c>
      <c r="B46" s="19">
        <v>17525.05</v>
      </c>
      <c r="C46" s="19">
        <v>0</v>
      </c>
      <c r="D46" s="19">
        <v>0</v>
      </c>
      <c r="E46" s="20">
        <f t="shared" ref="E46:E61" si="1">SUM(B46:D46)</f>
        <v>17525.05</v>
      </c>
    </row>
    <row r="47" spans="1:7" x14ac:dyDescent="0.25">
      <c r="A47" s="27" t="s">
        <v>42</v>
      </c>
      <c r="B47" s="19">
        <v>2750.72</v>
      </c>
      <c r="C47" s="19">
        <v>0</v>
      </c>
      <c r="D47" s="19">
        <v>0</v>
      </c>
      <c r="E47" s="20">
        <f t="shared" si="1"/>
        <v>2750.72</v>
      </c>
    </row>
    <row r="48" spans="1:7" x14ac:dyDescent="0.25">
      <c r="A48" s="27" t="s">
        <v>43</v>
      </c>
      <c r="B48" s="19">
        <v>170454.59</v>
      </c>
      <c r="C48" s="19">
        <v>0</v>
      </c>
      <c r="D48" s="19">
        <v>0</v>
      </c>
      <c r="E48" s="20">
        <f t="shared" si="1"/>
        <v>170454.59</v>
      </c>
      <c r="G48" s="33">
        <f>SUM(B45:B50)</f>
        <v>654438.64999999991</v>
      </c>
    </row>
    <row r="49" spans="1:7" x14ac:dyDescent="0.25">
      <c r="A49" s="27" t="s">
        <v>44</v>
      </c>
      <c r="B49" s="19">
        <v>95686.68</v>
      </c>
      <c r="C49" s="19">
        <v>0</v>
      </c>
      <c r="D49" s="19">
        <v>0</v>
      </c>
      <c r="E49" s="20">
        <f t="shared" si="1"/>
        <v>95686.68</v>
      </c>
    </row>
    <row r="50" spans="1:7" x14ac:dyDescent="0.25">
      <c r="A50" s="27" t="s">
        <v>45</v>
      </c>
      <c r="B50" s="19">
        <v>293875.03999999998</v>
      </c>
      <c r="C50" s="19">
        <v>0</v>
      </c>
      <c r="D50" s="19">
        <v>0</v>
      </c>
      <c r="E50" s="20">
        <f t="shared" si="1"/>
        <v>293875.03999999998</v>
      </c>
      <c r="G50" s="33">
        <f>SUM(B51:B52)</f>
        <v>305989.67</v>
      </c>
    </row>
    <row r="51" spans="1:7" x14ac:dyDescent="0.25">
      <c r="A51" s="27" t="s">
        <v>46</v>
      </c>
      <c r="B51" s="19">
        <v>299907.5</v>
      </c>
      <c r="C51" s="19">
        <v>0</v>
      </c>
      <c r="D51" s="19">
        <v>0</v>
      </c>
      <c r="E51" s="20">
        <f t="shared" si="1"/>
        <v>299907.5</v>
      </c>
    </row>
    <row r="52" spans="1:7" x14ac:dyDescent="0.25">
      <c r="A52" s="27" t="s">
        <v>47</v>
      </c>
      <c r="B52" s="19">
        <v>6082.17</v>
      </c>
      <c r="C52" s="19">
        <v>0</v>
      </c>
      <c r="D52" s="19">
        <v>204240.76</v>
      </c>
      <c r="E52" s="20">
        <f t="shared" si="1"/>
        <v>210322.93000000002</v>
      </c>
      <c r="G52" s="33">
        <f>SUM(B54:B57)</f>
        <v>34968.58</v>
      </c>
    </row>
    <row r="53" spans="1:7" x14ac:dyDescent="0.25">
      <c r="A53" s="27" t="s">
        <v>48</v>
      </c>
      <c r="B53" s="19">
        <v>0</v>
      </c>
      <c r="C53" s="19">
        <v>1260685.73</v>
      </c>
      <c r="D53" s="19">
        <v>0</v>
      </c>
      <c r="E53" s="20">
        <f t="shared" si="1"/>
        <v>1260685.73</v>
      </c>
    </row>
    <row r="54" spans="1:7" x14ac:dyDescent="0.25">
      <c r="A54" s="27" t="s">
        <v>49</v>
      </c>
      <c r="B54" s="19">
        <v>2980</v>
      </c>
      <c r="C54" s="19">
        <v>0</v>
      </c>
      <c r="D54" s="19">
        <v>0</v>
      </c>
      <c r="E54" s="20">
        <f t="shared" si="1"/>
        <v>2980</v>
      </c>
    </row>
    <row r="55" spans="1:7" x14ac:dyDescent="0.25">
      <c r="A55" s="27" t="s">
        <v>50</v>
      </c>
      <c r="B55" s="19">
        <v>29303.62</v>
      </c>
      <c r="C55" s="19">
        <v>0</v>
      </c>
      <c r="D55" s="19">
        <v>9106.15</v>
      </c>
      <c r="E55" s="20">
        <f t="shared" si="1"/>
        <v>38409.769999999997</v>
      </c>
    </row>
    <row r="56" spans="1:7" x14ac:dyDescent="0.25">
      <c r="A56" s="27" t="s">
        <v>51</v>
      </c>
      <c r="B56" s="19">
        <v>0</v>
      </c>
      <c r="C56" s="19">
        <v>0</v>
      </c>
      <c r="D56" s="19">
        <v>300</v>
      </c>
      <c r="E56" s="20">
        <f t="shared" si="1"/>
        <v>300</v>
      </c>
    </row>
    <row r="57" spans="1:7" x14ac:dyDescent="0.25">
      <c r="A57" s="27" t="s">
        <v>52</v>
      </c>
      <c r="B57" s="19">
        <v>2684.96</v>
      </c>
      <c r="C57" s="19">
        <v>0</v>
      </c>
      <c r="D57" s="19">
        <v>0</v>
      </c>
      <c r="E57" s="20">
        <f t="shared" si="1"/>
        <v>2684.96</v>
      </c>
    </row>
    <row r="58" spans="1:7" x14ac:dyDescent="0.25">
      <c r="A58" s="27" t="s">
        <v>53</v>
      </c>
      <c r="B58" s="19">
        <v>4973.43</v>
      </c>
      <c r="C58" s="19">
        <v>0</v>
      </c>
      <c r="D58" s="28">
        <v>0</v>
      </c>
      <c r="E58" s="20">
        <f t="shared" si="1"/>
        <v>4973.43</v>
      </c>
    </row>
    <row r="59" spans="1:7" x14ac:dyDescent="0.25">
      <c r="A59" s="27" t="s">
        <v>54</v>
      </c>
      <c r="B59" s="19">
        <v>53394.48</v>
      </c>
      <c r="C59" s="19">
        <v>0</v>
      </c>
      <c r="D59" s="19">
        <v>0</v>
      </c>
      <c r="E59" s="20">
        <f t="shared" si="1"/>
        <v>53394.48</v>
      </c>
    </row>
    <row r="60" spans="1:7" x14ac:dyDescent="0.25">
      <c r="A60" s="27" t="s">
        <v>55</v>
      </c>
      <c r="B60" s="19">
        <v>35064.910000000003</v>
      </c>
      <c r="C60" s="19">
        <v>0</v>
      </c>
      <c r="D60" s="19">
        <v>0</v>
      </c>
      <c r="E60" s="20">
        <f t="shared" si="1"/>
        <v>35064.910000000003</v>
      </c>
    </row>
    <row r="61" spans="1:7" x14ac:dyDescent="0.25">
      <c r="A61" s="27" t="s">
        <v>56</v>
      </c>
      <c r="B61" s="19">
        <v>3993.72</v>
      </c>
      <c r="C61" s="19">
        <v>0</v>
      </c>
      <c r="D61" s="19">
        <v>0</v>
      </c>
      <c r="E61" s="20">
        <f t="shared" si="1"/>
        <v>3993.72</v>
      </c>
    </row>
    <row r="62" spans="1:7" x14ac:dyDescent="0.25">
      <c r="A62" s="4" t="s">
        <v>57</v>
      </c>
      <c r="B62" s="25">
        <f>SUM(B45:B61)</f>
        <v>1092823.44</v>
      </c>
      <c r="C62" s="25">
        <f>SUM(C45:C61)</f>
        <v>1260685.73</v>
      </c>
      <c r="D62" s="25">
        <f>SUM(D45:D61)</f>
        <v>213646.91</v>
      </c>
      <c r="E62" s="26">
        <f>SUM(E45:E61)</f>
        <v>2567156.08</v>
      </c>
    </row>
    <row r="63" spans="1:7" x14ac:dyDescent="0.25">
      <c r="A63" s="4"/>
      <c r="B63" s="19"/>
      <c r="C63" s="19"/>
      <c r="D63" s="19"/>
      <c r="E63" s="20"/>
    </row>
    <row r="64" spans="1:7" x14ac:dyDescent="0.25">
      <c r="A64" s="4" t="s">
        <v>58</v>
      </c>
      <c r="B64" s="19">
        <v>-188000</v>
      </c>
      <c r="C64" s="19">
        <v>186000</v>
      </c>
      <c r="D64" s="19">
        <v>2000</v>
      </c>
      <c r="E64" s="20">
        <f>SUM(B64:D64)</f>
        <v>0</v>
      </c>
    </row>
    <row r="65" spans="1:5" x14ac:dyDescent="0.25">
      <c r="A65" s="4" t="s">
        <v>59</v>
      </c>
      <c r="B65" s="19"/>
      <c r="C65" s="19"/>
      <c r="D65" s="19"/>
      <c r="E65" s="20">
        <f>SUM(B65:D65)</f>
        <v>0</v>
      </c>
    </row>
    <row r="66" spans="1:5" x14ac:dyDescent="0.25">
      <c r="A66" s="4" t="s">
        <v>67</v>
      </c>
      <c r="B66" s="19">
        <v>-7045.78</v>
      </c>
      <c r="C66" s="19"/>
      <c r="D66" s="19"/>
      <c r="E66" s="20">
        <f>SUM(B66:D66)</f>
        <v>-7045.78</v>
      </c>
    </row>
    <row r="67" spans="1:5" x14ac:dyDescent="0.25">
      <c r="A67" s="29"/>
      <c r="B67" s="23"/>
      <c r="C67" s="23"/>
      <c r="D67" s="23"/>
      <c r="E67" s="24"/>
    </row>
    <row r="68" spans="1:5" x14ac:dyDescent="0.25">
      <c r="A68" s="4" t="s">
        <v>60</v>
      </c>
      <c r="B68" s="25">
        <f>SUM(+B42-B62+B64+B65+B66)</f>
        <v>158672.94999999975</v>
      </c>
      <c r="C68" s="25">
        <f>SUM(+C42-C62+C64+C65+C66)</f>
        <v>-94889.130000000121</v>
      </c>
      <c r="D68" s="25">
        <f>SUM(+D42-D62+D64+D65+D66)</f>
        <v>-30891.260000000038</v>
      </c>
      <c r="E68" s="25">
        <f>SUM(B68:D68)</f>
        <v>32892.55999999959</v>
      </c>
    </row>
    <row r="69" spans="1:5" x14ac:dyDescent="0.25">
      <c r="A69" s="1"/>
      <c r="B69" s="19"/>
      <c r="C69" s="19"/>
      <c r="D69" s="19"/>
      <c r="E69" s="19"/>
    </row>
    <row r="70" spans="1:5" x14ac:dyDescent="0.25">
      <c r="A70" s="30" t="s">
        <v>61</v>
      </c>
      <c r="B70" s="31">
        <f>B68+B8</f>
        <v>1306982.0399999998</v>
      </c>
      <c r="C70" s="31">
        <f>C68+C8</f>
        <v>472461.49999999988</v>
      </c>
      <c r="D70" s="31">
        <f>D68+D8</f>
        <v>185179.28999999995</v>
      </c>
      <c r="E70" s="31">
        <f>E68+E8</f>
        <v>1964622.8299999998</v>
      </c>
    </row>
    <row r="71" spans="1:5" x14ac:dyDescent="0.25">
      <c r="A71" s="4" t="s">
        <v>62</v>
      </c>
      <c r="B71" s="19"/>
      <c r="C71" s="19"/>
      <c r="D71" s="19"/>
      <c r="E71" s="20">
        <f>SUM(B71:D71)</f>
        <v>0</v>
      </c>
    </row>
    <row r="72" spans="1:5" x14ac:dyDescent="0.25">
      <c r="A72" s="4" t="s">
        <v>63</v>
      </c>
      <c r="B72" s="19"/>
      <c r="C72" s="19"/>
      <c r="D72" s="19"/>
      <c r="E72" s="20">
        <f t="shared" ref="E72:E73" si="2">SUM(B72:D72)</f>
        <v>0</v>
      </c>
    </row>
    <row r="73" spans="1:5" x14ac:dyDescent="0.25">
      <c r="A73" s="4" t="s">
        <v>64</v>
      </c>
      <c r="B73" s="19"/>
      <c r="C73" s="19"/>
      <c r="D73" s="19"/>
      <c r="E73" s="20">
        <f t="shared" si="2"/>
        <v>0</v>
      </c>
    </row>
    <row r="74" spans="1:5" x14ac:dyDescent="0.25">
      <c r="A74" s="1"/>
      <c r="B74" s="5"/>
      <c r="C74" s="5"/>
      <c r="D74" s="5"/>
      <c r="E74" s="7"/>
    </row>
    <row r="75" spans="1:5" x14ac:dyDescent="0.25">
      <c r="A75" s="1" t="s">
        <v>65</v>
      </c>
      <c r="B75" s="5"/>
      <c r="C75" s="5"/>
      <c r="D75" s="5"/>
      <c r="E75" s="7"/>
    </row>
    <row r="76" spans="1:5" x14ac:dyDescent="0.25">
      <c r="A76" s="32" t="s">
        <v>66</v>
      </c>
      <c r="B76" s="5"/>
      <c r="C76" s="5"/>
      <c r="D76" s="5"/>
      <c r="E76" s="7"/>
    </row>
  </sheetData>
  <mergeCells count="3">
    <mergeCell ref="A1:E1"/>
    <mergeCell ref="A2:E2"/>
    <mergeCell ref="A4:E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deputyauditor</dc:creator>
  <cp:lastModifiedBy>deputyauditor</cp:lastModifiedBy>
  <dcterms:created xsi:type="dcterms:W3CDTF">2019-04-29T14:10:16Z</dcterms:created>
  <dcterms:modified xsi:type="dcterms:W3CDTF">2019-04-29T19:29:09Z</dcterms:modified>
</cp:coreProperties>
</file>