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nnual Reports\2012 Annual Report\"/>
    </mc:Choice>
  </mc:AlternateContent>
  <xr:revisionPtr revIDLastSave="0" documentId="13_ncr:1_{C8F77B32-9552-4208-A33C-520FF832AF67}" xr6:coauthVersionLast="43" xr6:coauthVersionMax="43" xr10:uidLastSave="{00000000-0000-0000-0000-000000000000}"/>
  <bookViews>
    <workbookView xWindow="-120" yWindow="-120" windowWidth="29040" windowHeight="15840" xr2:uid="{9FD94778-9369-40AE-91F2-8808F20162E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C64" i="1"/>
  <c r="D64" i="1"/>
  <c r="E16" i="1"/>
  <c r="E27" i="1"/>
  <c r="E62" i="1" l="1"/>
  <c r="E68" i="1"/>
  <c r="E69" i="1"/>
  <c r="E67" i="1"/>
  <c r="E60" i="1"/>
  <c r="E6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41" i="1"/>
  <c r="E13" i="1" l="1"/>
  <c r="E14" i="1"/>
  <c r="E15" i="1"/>
  <c r="E17" i="1"/>
  <c r="E19" i="1"/>
  <c r="E20" i="1"/>
  <c r="E21" i="1"/>
  <c r="E22" i="1"/>
  <c r="E23" i="1"/>
  <c r="E25" i="1"/>
  <c r="E26" i="1"/>
  <c r="E28" i="1"/>
  <c r="E29" i="1"/>
  <c r="E31" i="1"/>
  <c r="E32" i="1"/>
  <c r="E34" i="1"/>
  <c r="E35" i="1"/>
  <c r="E36" i="1"/>
  <c r="E37" i="1"/>
  <c r="E12" i="1"/>
  <c r="E8" i="1"/>
  <c r="D58" i="1" l="1"/>
  <c r="C58" i="1"/>
  <c r="B58" i="1"/>
  <c r="E58" i="1"/>
  <c r="D38" i="1"/>
  <c r="C38" i="1"/>
  <c r="B38" i="1"/>
  <c r="B64" i="1" l="1"/>
  <c r="B66" i="1" s="1"/>
  <c r="C66" i="1"/>
  <c r="D66" i="1"/>
  <c r="E38" i="1"/>
  <c r="E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LGPR15932</author>
  </authors>
  <commentList>
    <comment ref="A66" authorId="0" shapeId="0" xr:uid="{394B3147-FCB1-49EE-995B-33CFD7F1749C}">
      <text>
        <r>
          <rPr>
            <b/>
            <sz val="8"/>
            <color indexed="81"/>
            <rFont val="Tahoma"/>
            <family val="2"/>
          </rPr>
          <t>LGPR15932:</t>
        </r>
        <r>
          <rPr>
            <sz val="8"/>
            <color indexed="81"/>
            <rFont val="Tahoma"/>
            <family val="2"/>
          </rPr>
          <t xml:space="preserve">
Ending balances must identify fund balances by types listed.</t>
        </r>
      </text>
    </comment>
  </commentList>
</comments>
</file>

<file path=xl/sharedStrings.xml><?xml version="1.0" encoding="utf-8"?>
<sst xmlns="http://schemas.openxmlformats.org/spreadsheetml/2006/main" count="70" uniqueCount="70">
  <si>
    <t>ANNUAL REPORT FOR LYMAN COUNTY</t>
  </si>
  <si>
    <t>GOVERNMENTAL FUNDS--MODIFIED CASH BASIS</t>
  </si>
  <si>
    <t>Other</t>
  </si>
  <si>
    <t>Road and Bridge</t>
  </si>
  <si>
    <t>Governmental</t>
  </si>
  <si>
    <t>Total</t>
  </si>
  <si>
    <t>General Fund</t>
  </si>
  <si>
    <t>Fund</t>
  </si>
  <si>
    <t>Funds</t>
  </si>
  <si>
    <t>Governmental Funds</t>
  </si>
  <si>
    <t>Beginning Balance</t>
  </si>
  <si>
    <t>Revenues and Other Sources:</t>
  </si>
  <si>
    <t>Taxes:</t>
  </si>
  <si>
    <t>Current Property Taxes</t>
  </si>
  <si>
    <t>Delinquent Property Taxes</t>
  </si>
  <si>
    <t xml:space="preserve">Penalties and Interest </t>
  </si>
  <si>
    <t>Wheel Tax</t>
  </si>
  <si>
    <t>Licenses and Permits</t>
  </si>
  <si>
    <t>Intergovernmental Revenue:</t>
  </si>
  <si>
    <t>Federal Grants</t>
  </si>
  <si>
    <t>Federal Shared Revenue</t>
  </si>
  <si>
    <t>Federal Payments in Lieu of Taxes</t>
  </si>
  <si>
    <t>State Grants</t>
  </si>
  <si>
    <t>State Shared Revenue</t>
  </si>
  <si>
    <t>Charges for Goods and Services:</t>
  </si>
  <si>
    <t>General Government</t>
  </si>
  <si>
    <t>Public Safety</t>
  </si>
  <si>
    <t>Public Works</t>
  </si>
  <si>
    <t>Health and Welfare</t>
  </si>
  <si>
    <t>Conservation of Natural Resources</t>
  </si>
  <si>
    <t>Fines and Forfeits:</t>
  </si>
  <si>
    <t>Costs</t>
  </si>
  <si>
    <t>Forfeits</t>
  </si>
  <si>
    <t>Miscellaneous Revenue and Other Sources:</t>
  </si>
  <si>
    <t>Investment Earnings</t>
  </si>
  <si>
    <t>Refund of Prior Year's Expenditures</t>
  </si>
  <si>
    <t>Other Miscellaneous Revenue</t>
  </si>
  <si>
    <t>Sale of County Property</t>
  </si>
  <si>
    <t>Total Revenue and Other Sources</t>
  </si>
  <si>
    <t>Expenditures and Other Uses:</t>
  </si>
  <si>
    <t>Legislative</t>
  </si>
  <si>
    <t>Elections</t>
  </si>
  <si>
    <t>Judicial System</t>
  </si>
  <si>
    <t>Financial Administration</t>
  </si>
  <si>
    <t>Legal Services</t>
  </si>
  <si>
    <t>Other Administration</t>
  </si>
  <si>
    <t>Law Enforcement</t>
  </si>
  <si>
    <t>Protective and Emergency Services</t>
  </si>
  <si>
    <t>Highways and Bridges</t>
  </si>
  <si>
    <t>Economic Assistance</t>
  </si>
  <si>
    <t>Health Assistance</t>
  </si>
  <si>
    <t>Social Services</t>
  </si>
  <si>
    <t>Mental Health Services</t>
  </si>
  <si>
    <t>Culture</t>
  </si>
  <si>
    <t>Soil Conservation</t>
  </si>
  <si>
    <t>Urban Development</t>
  </si>
  <si>
    <t>Payments to Local Education Agencies</t>
  </si>
  <si>
    <t>Total Expenditures and Other Uses</t>
  </si>
  <si>
    <t>Transfers In (Out)</t>
  </si>
  <si>
    <t>Insurance Proceeds</t>
  </si>
  <si>
    <t>Increase/Decrease in Fund Balance</t>
  </si>
  <si>
    <t>Ending Fund Balance:</t>
  </si>
  <si>
    <t xml:space="preserve">   Restricted</t>
  </si>
  <si>
    <t xml:space="preserve">   Assigned</t>
  </si>
  <si>
    <t xml:space="preserve">   Unassigned</t>
  </si>
  <si>
    <t>The preceding financial data does not include fiduciary funds or component units.  Information pertaining to those</t>
  </si>
  <si>
    <t xml:space="preserve"> activities may be obtained by contacting the County Auditor at (605) 869-2247.</t>
  </si>
  <si>
    <t>Special Items</t>
  </si>
  <si>
    <t>911 Telephone Surcharge</t>
  </si>
  <si>
    <t>AS OF AND FOR THE YEAR ENDING DECEMBER 31,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</si>
</sst>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43" fontId="3" fillId="0" borderId="0" xfId="1" applyFont="1"/>
    <xf numFmtId="44" fontId="3" fillId="0" borderId="0" xfId="2" applyFont="1"/>
    <xf numFmtId="0" fontId="3" fillId="0" borderId="0" xfId="0" applyFont="1"/>
    <xf numFmtId="43" fontId="1" fillId="0" borderId="0" xfId="1" applyFont="1"/>
    <xf numFmtId="43" fontId="0" fillId="0" borderId="0" xfId="1" applyFont="1" applyAlignment="1">
      <alignment horizontal="center"/>
    </xf>
    <xf numFmtId="44" fontId="1" fillId="0" borderId="0" xfId="2" applyFont="1"/>
    <xf numFmtId="43" fontId="3" fillId="0" borderId="0" xfId="1" applyFont="1" applyAlignment="1">
      <alignment horizontal="center"/>
    </xf>
    <xf numFmtId="44" fontId="3" fillId="0" borderId="0" xfId="2" applyFont="1" applyAlignment="1">
      <alignment horizontal="center"/>
    </xf>
    <xf numFmtId="43" fontId="3" fillId="0" borderId="1" xfId="1" applyFont="1" applyBorder="1" applyAlignment="1">
      <alignment horizontal="center"/>
    </xf>
    <xf numFmtId="44" fontId="3" fillId="0" borderId="1" xfId="2" applyFont="1" applyBorder="1" applyAlignment="1">
      <alignment horizontal="center"/>
    </xf>
    <xf numFmtId="39" fontId="1" fillId="0" borderId="2" xfId="1" applyNumberFormat="1" applyFont="1" applyBorder="1"/>
    <xf numFmtId="39" fontId="1" fillId="0" borderId="2" xfId="2" applyNumberFormat="1" applyFont="1" applyBorder="1"/>
    <xf numFmtId="39" fontId="1" fillId="0" borderId="0" xfId="1" applyNumberFormat="1" applyFont="1"/>
    <xf numFmtId="39" fontId="1" fillId="0" borderId="0" xfId="2" applyNumberFormat="1" applyFont="1"/>
    <xf numFmtId="39" fontId="0" fillId="0" borderId="0" xfId="1" applyNumberFormat="1" applyFont="1"/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39" fontId="1" fillId="0" borderId="0" xfId="1" applyNumberFormat="1" applyFont="1" applyBorder="1"/>
    <xf numFmtId="39" fontId="1" fillId="0" borderId="0" xfId="2" applyNumberFormat="1" applyFont="1" applyBorder="1"/>
    <xf numFmtId="39" fontId="3" fillId="0" borderId="0" xfId="1" applyNumberFormat="1" applyFont="1" applyBorder="1"/>
    <xf numFmtId="0" fontId="3" fillId="0" borderId="0" xfId="0" applyFont="1" applyAlignment="1">
      <alignment horizontal="left" indent="2"/>
    </xf>
    <xf numFmtId="39" fontId="1" fillId="0" borderId="1" xfId="1" applyNumberFormat="1" applyFont="1" applyBorder="1"/>
    <xf numFmtId="39" fontId="1" fillId="0" borderId="1" xfId="2" applyNumberFormat="1" applyFont="1" applyBorder="1"/>
    <xf numFmtId="39" fontId="1" fillId="0" borderId="3" xfId="1" applyNumberFormat="1" applyFont="1" applyBorder="1"/>
    <xf numFmtId="39" fontId="1" fillId="0" borderId="3" xfId="2" applyNumberFormat="1" applyFont="1" applyBorder="1"/>
    <xf numFmtId="0" fontId="3" fillId="0" borderId="0" xfId="0" applyFont="1" applyAlignment="1">
      <alignment horizontal="left" indent="3"/>
    </xf>
    <xf numFmtId="39" fontId="0" fillId="0" borderId="0" xfId="1" applyNumberFormat="1" applyFont="1" applyBorder="1"/>
    <xf numFmtId="0" fontId="0" fillId="0" borderId="0" xfId="0" applyFont="1" applyAlignment="1">
      <alignment horizontal="center"/>
    </xf>
    <xf numFmtId="0" fontId="4" fillId="0" borderId="0" xfId="0" applyFont="1"/>
    <xf numFmtId="39" fontId="2" fillId="0" borderId="2" xfId="1" applyNumberFormat="1" applyFont="1" applyBorder="1"/>
    <xf numFmtId="0" fontId="3" fillId="0" borderId="0" xfId="0" applyFont="1" applyProtection="1">
      <protection locked="0"/>
    </xf>
    <xf numFmtId="39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59CB-8793-4589-9847-F075FA9D4179}">
  <dimension ref="A1:F72"/>
  <sheetViews>
    <sheetView tabSelected="1" workbookViewId="0">
      <selection activeCell="A3" sqref="A3"/>
    </sheetView>
  </sheetViews>
  <sheetFormatPr defaultRowHeight="15" x14ac:dyDescent="0.25"/>
  <cols>
    <col min="1" max="1" width="42.28515625" customWidth="1"/>
    <col min="2" max="2" width="14.42578125" customWidth="1"/>
    <col min="3" max="3" width="16.85546875" customWidth="1"/>
    <col min="4" max="4" width="15.28515625" customWidth="1"/>
    <col min="5" max="5" width="21.140625" customWidth="1"/>
    <col min="6" max="6" width="12.42578125" bestFit="1" customWidth="1"/>
  </cols>
  <sheetData>
    <row r="1" spans="1:6" x14ac:dyDescent="0.25">
      <c r="A1" s="34" t="s">
        <v>0</v>
      </c>
      <c r="B1" s="34"/>
      <c r="C1" s="34"/>
      <c r="D1" s="34"/>
      <c r="E1" s="34"/>
    </row>
    <row r="2" spans="1:6" x14ac:dyDescent="0.25">
      <c r="A2" s="34" t="s">
        <v>69</v>
      </c>
      <c r="B2" s="34"/>
      <c r="C2" s="34"/>
      <c r="D2" s="34"/>
      <c r="E2" s="34"/>
    </row>
    <row r="3" spans="1:6" x14ac:dyDescent="0.25">
      <c r="A3" s="1"/>
      <c r="B3" s="2"/>
      <c r="C3" s="2"/>
      <c r="D3" s="2"/>
      <c r="E3" s="3"/>
    </row>
    <row r="4" spans="1:6" x14ac:dyDescent="0.25">
      <c r="A4" s="34" t="s">
        <v>1</v>
      </c>
      <c r="B4" s="35"/>
      <c r="C4" s="35"/>
      <c r="D4" s="35"/>
      <c r="E4" s="35"/>
    </row>
    <row r="5" spans="1:6" x14ac:dyDescent="0.25">
      <c r="A5" s="4"/>
      <c r="B5" s="5"/>
      <c r="C5" s="5"/>
      <c r="D5" s="6" t="s">
        <v>2</v>
      </c>
      <c r="E5" s="7"/>
    </row>
    <row r="6" spans="1:6" x14ac:dyDescent="0.25">
      <c r="A6" s="1"/>
      <c r="B6" s="5"/>
      <c r="C6" s="2" t="s">
        <v>3</v>
      </c>
      <c r="D6" s="8" t="s">
        <v>4</v>
      </c>
      <c r="E6" s="9" t="s">
        <v>5</v>
      </c>
    </row>
    <row r="7" spans="1:6" x14ac:dyDescent="0.25">
      <c r="A7" s="1"/>
      <c r="B7" s="10" t="s">
        <v>6</v>
      </c>
      <c r="C7" s="10" t="s">
        <v>7</v>
      </c>
      <c r="D7" s="10" t="s">
        <v>8</v>
      </c>
      <c r="E7" s="11" t="s">
        <v>9</v>
      </c>
    </row>
    <row r="8" spans="1:6" x14ac:dyDescent="0.25">
      <c r="A8" s="4" t="s">
        <v>10</v>
      </c>
      <c r="B8" s="12">
        <v>1421610.18</v>
      </c>
      <c r="C8" s="12">
        <v>759702.49</v>
      </c>
      <c r="D8" s="12">
        <v>179629.56</v>
      </c>
      <c r="E8" s="13">
        <f>SUM(B8:D8)</f>
        <v>2360942.23</v>
      </c>
      <c r="F8" s="33"/>
    </row>
    <row r="9" spans="1:6" x14ac:dyDescent="0.25">
      <c r="A9" s="1"/>
      <c r="B9" s="14"/>
      <c r="C9" s="14"/>
      <c r="D9" s="14"/>
      <c r="E9" s="15"/>
    </row>
    <row r="10" spans="1:6" x14ac:dyDescent="0.25">
      <c r="A10" s="4" t="s">
        <v>11</v>
      </c>
      <c r="B10" s="16"/>
      <c r="C10" s="14"/>
      <c r="D10" s="14"/>
      <c r="E10" s="15"/>
    </row>
    <row r="11" spans="1:6" x14ac:dyDescent="0.25">
      <c r="A11" s="17" t="s">
        <v>12</v>
      </c>
      <c r="B11" s="14"/>
      <c r="C11" s="14"/>
      <c r="D11" s="14"/>
      <c r="E11" s="15"/>
    </row>
    <row r="12" spans="1:6" x14ac:dyDescent="0.25">
      <c r="A12" s="18" t="s">
        <v>13</v>
      </c>
      <c r="B12" s="19">
        <v>1101327.96</v>
      </c>
      <c r="C12" s="19">
        <v>137075.99</v>
      </c>
      <c r="D12" s="19">
        <v>38723.64</v>
      </c>
      <c r="E12" s="20">
        <f>SUM(B12:D12)</f>
        <v>1277127.5899999999</v>
      </c>
      <c r="F12" s="33"/>
    </row>
    <row r="13" spans="1:6" x14ac:dyDescent="0.25">
      <c r="A13" s="18" t="s">
        <v>14</v>
      </c>
      <c r="B13" s="19">
        <v>6249.31</v>
      </c>
      <c r="C13" s="19">
        <v>71.150000000000006</v>
      </c>
      <c r="D13" s="19">
        <v>46.17</v>
      </c>
      <c r="E13" s="20">
        <f t="shared" ref="E13:E37" si="0">SUM(B13:D13)</f>
        <v>6366.63</v>
      </c>
      <c r="F13" s="33"/>
    </row>
    <row r="14" spans="1:6" x14ac:dyDescent="0.25">
      <c r="A14" s="18" t="s">
        <v>15</v>
      </c>
      <c r="B14" s="19">
        <v>4347.08</v>
      </c>
      <c r="C14" s="19">
        <v>515.1</v>
      </c>
      <c r="D14" s="19">
        <v>137.6</v>
      </c>
      <c r="E14" s="20">
        <f t="shared" si="0"/>
        <v>4999.7800000000007</v>
      </c>
      <c r="F14" s="33"/>
    </row>
    <row r="15" spans="1:6" x14ac:dyDescent="0.25">
      <c r="A15" s="18" t="s">
        <v>16</v>
      </c>
      <c r="B15" s="19">
        <v>0</v>
      </c>
      <c r="C15" s="19">
        <v>88527.01</v>
      </c>
      <c r="D15" s="19">
        <v>0</v>
      </c>
      <c r="E15" s="20">
        <f t="shared" si="0"/>
        <v>88527.01</v>
      </c>
      <c r="F15" s="33"/>
    </row>
    <row r="16" spans="1:6" x14ac:dyDescent="0.25">
      <c r="A16" s="18" t="s">
        <v>68</v>
      </c>
      <c r="B16" s="19">
        <v>0</v>
      </c>
      <c r="C16" s="19">
        <v>0</v>
      </c>
      <c r="D16" s="19">
        <v>21841.71</v>
      </c>
      <c r="E16" s="20">
        <f t="shared" si="0"/>
        <v>21841.71</v>
      </c>
      <c r="F16" s="33"/>
    </row>
    <row r="17" spans="1:6" x14ac:dyDescent="0.25">
      <c r="A17" s="17" t="s">
        <v>17</v>
      </c>
      <c r="B17" s="21">
        <v>4030</v>
      </c>
      <c r="C17" s="21">
        <v>0</v>
      </c>
      <c r="D17" s="21">
        <v>350</v>
      </c>
      <c r="E17" s="20">
        <f t="shared" si="0"/>
        <v>4380</v>
      </c>
      <c r="F17" s="33"/>
    </row>
    <row r="18" spans="1:6" x14ac:dyDescent="0.25">
      <c r="A18" s="17" t="s">
        <v>18</v>
      </c>
      <c r="B18" s="19"/>
      <c r="C18" s="19"/>
      <c r="D18" s="19"/>
      <c r="E18" s="20"/>
      <c r="F18" s="33"/>
    </row>
    <row r="19" spans="1:6" x14ac:dyDescent="0.25">
      <c r="A19" s="18" t="s">
        <v>19</v>
      </c>
      <c r="B19" s="19">
        <v>20702.189999999999</v>
      </c>
      <c r="C19" s="19">
        <v>0</v>
      </c>
      <c r="D19" s="19">
        <v>10325.18</v>
      </c>
      <c r="E19" s="20">
        <f t="shared" si="0"/>
        <v>31027.37</v>
      </c>
      <c r="F19" s="33"/>
    </row>
    <row r="20" spans="1:6" x14ac:dyDescent="0.25">
      <c r="A20" s="18" t="s">
        <v>20</v>
      </c>
      <c r="B20" s="19">
        <v>6053.48</v>
      </c>
      <c r="C20" s="19">
        <v>0</v>
      </c>
      <c r="D20" s="19">
        <v>0</v>
      </c>
      <c r="E20" s="20">
        <f t="shared" si="0"/>
        <v>6053.48</v>
      </c>
      <c r="F20" s="33"/>
    </row>
    <row r="21" spans="1:6" x14ac:dyDescent="0.25">
      <c r="A21" s="18" t="s">
        <v>21</v>
      </c>
      <c r="B21" s="19">
        <v>224299.7</v>
      </c>
      <c r="C21" s="19">
        <v>0</v>
      </c>
      <c r="D21" s="19">
        <v>0</v>
      </c>
      <c r="E21" s="20">
        <f t="shared" si="0"/>
        <v>224299.7</v>
      </c>
      <c r="F21" s="33"/>
    </row>
    <row r="22" spans="1:6" x14ac:dyDescent="0.25">
      <c r="A22" s="18" t="s">
        <v>22</v>
      </c>
      <c r="B22" s="19">
        <v>3586.48</v>
      </c>
      <c r="C22" s="19">
        <v>194860.79</v>
      </c>
      <c r="D22" s="19">
        <v>0</v>
      </c>
      <c r="E22" s="20">
        <f t="shared" si="0"/>
        <v>198447.27000000002</v>
      </c>
      <c r="F22" s="33"/>
    </row>
    <row r="23" spans="1:6" x14ac:dyDescent="0.25">
      <c r="A23" s="22" t="s">
        <v>23</v>
      </c>
      <c r="B23" s="19">
        <v>33660.19</v>
      </c>
      <c r="C23" s="19">
        <v>707720.87</v>
      </c>
      <c r="D23" s="19">
        <v>13313.54</v>
      </c>
      <c r="E23" s="20">
        <f t="shared" si="0"/>
        <v>754694.60000000009</v>
      </c>
      <c r="F23" s="33"/>
    </row>
    <row r="24" spans="1:6" x14ac:dyDescent="0.25">
      <c r="A24" s="17" t="s">
        <v>24</v>
      </c>
      <c r="B24" s="19"/>
      <c r="C24" s="19"/>
      <c r="D24" s="19"/>
      <c r="E24" s="20"/>
      <c r="F24" s="33"/>
    </row>
    <row r="25" spans="1:6" x14ac:dyDescent="0.25">
      <c r="A25" s="22" t="s">
        <v>25</v>
      </c>
      <c r="B25" s="19">
        <v>71082.179999999993</v>
      </c>
      <c r="C25" s="19">
        <v>0</v>
      </c>
      <c r="D25" s="19">
        <v>909</v>
      </c>
      <c r="E25" s="20">
        <f t="shared" si="0"/>
        <v>71991.179999999993</v>
      </c>
      <c r="F25" s="33"/>
    </row>
    <row r="26" spans="1:6" x14ac:dyDescent="0.25">
      <c r="A26" s="22" t="s">
        <v>26</v>
      </c>
      <c r="B26" s="19">
        <v>4093.87</v>
      </c>
      <c r="C26" s="19">
        <v>0</v>
      </c>
      <c r="D26" s="19">
        <v>1716</v>
      </c>
      <c r="E26" s="20">
        <f t="shared" si="0"/>
        <v>5809.87</v>
      </c>
      <c r="F26" s="33"/>
    </row>
    <row r="27" spans="1:6" x14ac:dyDescent="0.25">
      <c r="A27" s="22" t="s">
        <v>27</v>
      </c>
      <c r="B27" s="19">
        <v>0</v>
      </c>
      <c r="C27" s="19">
        <v>33859.300000000003</v>
      </c>
      <c r="D27" s="19">
        <v>0</v>
      </c>
      <c r="E27" s="20">
        <f t="shared" si="0"/>
        <v>33859.300000000003</v>
      </c>
      <c r="F27" s="33"/>
    </row>
    <row r="28" spans="1:6" x14ac:dyDescent="0.25">
      <c r="A28" s="22" t="s">
        <v>28</v>
      </c>
      <c r="B28" s="19">
        <v>1450</v>
      </c>
      <c r="C28" s="19">
        <v>0</v>
      </c>
      <c r="D28" s="19">
        <v>11097.99</v>
      </c>
      <c r="E28" s="20">
        <f t="shared" si="0"/>
        <v>12547.99</v>
      </c>
      <c r="F28" s="33"/>
    </row>
    <row r="29" spans="1:6" x14ac:dyDescent="0.25">
      <c r="A29" s="22" t="s">
        <v>29</v>
      </c>
      <c r="B29" s="19">
        <v>1162.95</v>
      </c>
      <c r="C29" s="19">
        <v>0</v>
      </c>
      <c r="D29" s="19">
        <v>0</v>
      </c>
      <c r="E29" s="20">
        <f t="shared" si="0"/>
        <v>1162.95</v>
      </c>
      <c r="F29" s="33"/>
    </row>
    <row r="30" spans="1:6" x14ac:dyDescent="0.25">
      <c r="A30" s="17" t="s">
        <v>30</v>
      </c>
      <c r="B30" s="19"/>
      <c r="C30" s="19"/>
      <c r="D30" s="19"/>
      <c r="E30" s="20"/>
      <c r="F30" s="33"/>
    </row>
    <row r="31" spans="1:6" x14ac:dyDescent="0.25">
      <c r="A31" s="22" t="s">
        <v>31</v>
      </c>
      <c r="B31" s="19">
        <v>5163.3100000000004</v>
      </c>
      <c r="C31" s="19">
        <v>0</v>
      </c>
      <c r="D31" s="19">
        <v>0</v>
      </c>
      <c r="E31" s="20">
        <f t="shared" si="0"/>
        <v>5163.3100000000004</v>
      </c>
      <c r="F31" s="33"/>
    </row>
    <row r="32" spans="1:6" x14ac:dyDescent="0.25">
      <c r="A32" s="18" t="s">
        <v>32</v>
      </c>
      <c r="B32" s="19">
        <v>300</v>
      </c>
      <c r="C32" s="19">
        <v>0</v>
      </c>
      <c r="D32" s="19">
        <v>0</v>
      </c>
      <c r="E32" s="20">
        <f t="shared" si="0"/>
        <v>300</v>
      </c>
      <c r="F32" s="33"/>
    </row>
    <row r="33" spans="1:6" x14ac:dyDescent="0.25">
      <c r="A33" s="17" t="s">
        <v>33</v>
      </c>
      <c r="B33" s="19"/>
      <c r="C33" s="19"/>
      <c r="D33" s="19"/>
      <c r="E33" s="20"/>
      <c r="F33" s="33"/>
    </row>
    <row r="34" spans="1:6" x14ac:dyDescent="0.25">
      <c r="A34" s="18" t="s">
        <v>34</v>
      </c>
      <c r="B34" s="19">
        <v>8684.93</v>
      </c>
      <c r="C34" s="19">
        <v>3141.28</v>
      </c>
      <c r="D34" s="19">
        <v>849.78</v>
      </c>
      <c r="E34" s="20">
        <f t="shared" si="0"/>
        <v>12675.990000000002</v>
      </c>
      <c r="F34" s="33"/>
    </row>
    <row r="35" spans="1:6" x14ac:dyDescent="0.25">
      <c r="A35" s="22" t="s">
        <v>35</v>
      </c>
      <c r="B35" s="19">
        <v>5480.6</v>
      </c>
      <c r="C35" s="19">
        <v>41.35</v>
      </c>
      <c r="D35" s="19">
        <v>0</v>
      </c>
      <c r="E35" s="20">
        <f t="shared" si="0"/>
        <v>5521.9500000000007</v>
      </c>
      <c r="F35" s="33"/>
    </row>
    <row r="36" spans="1:6" x14ac:dyDescent="0.25">
      <c r="A36" s="22" t="s">
        <v>36</v>
      </c>
      <c r="B36" s="19">
        <v>5080.08</v>
      </c>
      <c r="C36" s="19">
        <v>0</v>
      </c>
      <c r="D36" s="19">
        <v>0</v>
      </c>
      <c r="E36" s="20">
        <f t="shared" si="0"/>
        <v>5080.08</v>
      </c>
      <c r="F36" s="33"/>
    </row>
    <row r="37" spans="1:6" x14ac:dyDescent="0.25">
      <c r="A37" s="22" t="s">
        <v>37</v>
      </c>
      <c r="B37" s="23">
        <v>0</v>
      </c>
      <c r="C37" s="19">
        <v>27988.63</v>
      </c>
      <c r="D37" s="19">
        <v>0</v>
      </c>
      <c r="E37" s="20">
        <f t="shared" si="0"/>
        <v>27988.63</v>
      </c>
      <c r="F37" s="33"/>
    </row>
    <row r="38" spans="1:6" x14ac:dyDescent="0.25">
      <c r="A38" s="4" t="s">
        <v>38</v>
      </c>
      <c r="B38" s="25">
        <f>SUM(B10:B37)</f>
        <v>1506754.31</v>
      </c>
      <c r="C38" s="25">
        <f>SUM(C10:C37)</f>
        <v>1193801.4700000002</v>
      </c>
      <c r="D38" s="25">
        <f>SUM(D10:D37)</f>
        <v>99310.61</v>
      </c>
      <c r="E38" s="26">
        <f>SUM(B38:D38)</f>
        <v>2799866.39</v>
      </c>
    </row>
    <row r="39" spans="1:6" x14ac:dyDescent="0.25">
      <c r="A39" s="1"/>
      <c r="B39" s="19"/>
      <c r="C39" s="19"/>
      <c r="D39" s="19"/>
      <c r="E39" s="20"/>
    </row>
    <row r="40" spans="1:6" x14ac:dyDescent="0.25">
      <c r="A40" s="4" t="s">
        <v>39</v>
      </c>
      <c r="B40" s="19"/>
      <c r="C40" s="19"/>
      <c r="D40" s="19"/>
      <c r="E40" s="20"/>
    </row>
    <row r="41" spans="1:6" x14ac:dyDescent="0.25">
      <c r="A41" s="27" t="s">
        <v>40</v>
      </c>
      <c r="B41" s="19">
        <v>92799.2</v>
      </c>
      <c r="C41" s="19">
        <v>0</v>
      </c>
      <c r="D41" s="19">
        <v>0</v>
      </c>
      <c r="E41" s="20">
        <f>SUM(B41:D41)</f>
        <v>92799.2</v>
      </c>
    </row>
    <row r="42" spans="1:6" x14ac:dyDescent="0.25">
      <c r="A42" s="27" t="s">
        <v>41</v>
      </c>
      <c r="B42" s="19">
        <v>21070.71</v>
      </c>
      <c r="C42" s="19">
        <v>0</v>
      </c>
      <c r="D42" s="19">
        <v>0</v>
      </c>
      <c r="E42" s="20">
        <f t="shared" ref="E42:E57" si="1">SUM(B42:D42)</f>
        <v>21070.71</v>
      </c>
    </row>
    <row r="43" spans="1:6" x14ac:dyDescent="0.25">
      <c r="A43" s="27" t="s">
        <v>42</v>
      </c>
      <c r="B43" s="19">
        <v>12152.24</v>
      </c>
      <c r="C43" s="19">
        <v>0</v>
      </c>
      <c r="D43" s="19">
        <v>0</v>
      </c>
      <c r="E43" s="20">
        <f t="shared" si="1"/>
        <v>12152.24</v>
      </c>
    </row>
    <row r="44" spans="1:6" x14ac:dyDescent="0.25">
      <c r="A44" s="27" t="s">
        <v>43</v>
      </c>
      <c r="B44" s="19">
        <v>186098.97</v>
      </c>
      <c r="C44" s="19">
        <v>0</v>
      </c>
      <c r="D44" s="19">
        <v>0</v>
      </c>
      <c r="E44" s="20">
        <f t="shared" si="1"/>
        <v>186098.97</v>
      </c>
    </row>
    <row r="45" spans="1:6" x14ac:dyDescent="0.25">
      <c r="A45" s="27" t="s">
        <v>44</v>
      </c>
      <c r="B45" s="19">
        <v>84856.82</v>
      </c>
      <c r="C45" s="19">
        <v>0</v>
      </c>
      <c r="D45" s="19">
        <v>0</v>
      </c>
      <c r="E45" s="20">
        <f t="shared" si="1"/>
        <v>84856.82</v>
      </c>
    </row>
    <row r="46" spans="1:6" x14ac:dyDescent="0.25">
      <c r="A46" s="27" t="s">
        <v>45</v>
      </c>
      <c r="B46" s="19">
        <v>313618.05</v>
      </c>
      <c r="C46" s="19">
        <v>0</v>
      </c>
      <c r="D46" s="19">
        <v>0</v>
      </c>
      <c r="E46" s="20">
        <f t="shared" si="1"/>
        <v>313618.05</v>
      </c>
    </row>
    <row r="47" spans="1:6" x14ac:dyDescent="0.25">
      <c r="A47" s="27" t="s">
        <v>46</v>
      </c>
      <c r="B47" s="19">
        <v>300889.26</v>
      </c>
      <c r="C47" s="19">
        <v>0</v>
      </c>
      <c r="D47" s="19">
        <v>299.2</v>
      </c>
      <c r="E47" s="20">
        <f t="shared" si="1"/>
        <v>301188.46000000002</v>
      </c>
    </row>
    <row r="48" spans="1:6" x14ac:dyDescent="0.25">
      <c r="A48" s="27" t="s">
        <v>47</v>
      </c>
      <c r="B48" s="19">
        <v>0</v>
      </c>
      <c r="C48" s="19">
        <v>0</v>
      </c>
      <c r="D48" s="19">
        <v>129677.11</v>
      </c>
      <c r="E48" s="20">
        <f t="shared" si="1"/>
        <v>129677.11</v>
      </c>
    </row>
    <row r="49" spans="1:5" x14ac:dyDescent="0.25">
      <c r="A49" s="27" t="s">
        <v>48</v>
      </c>
      <c r="B49" s="19">
        <v>0</v>
      </c>
      <c r="C49" s="19">
        <v>1584426.23</v>
      </c>
      <c r="D49" s="19">
        <v>0</v>
      </c>
      <c r="E49" s="20">
        <f t="shared" si="1"/>
        <v>1584426.23</v>
      </c>
    </row>
    <row r="50" spans="1:5" x14ac:dyDescent="0.25">
      <c r="A50" s="27" t="s">
        <v>49</v>
      </c>
      <c r="B50" s="19">
        <v>3736</v>
      </c>
      <c r="C50" s="19">
        <v>0</v>
      </c>
      <c r="D50" s="19">
        <v>0</v>
      </c>
      <c r="E50" s="20">
        <f t="shared" si="1"/>
        <v>3736</v>
      </c>
    </row>
    <row r="51" spans="1:5" x14ac:dyDescent="0.25">
      <c r="A51" s="27" t="s">
        <v>50</v>
      </c>
      <c r="B51" s="19">
        <v>12324.52</v>
      </c>
      <c r="C51" s="19">
        <v>0</v>
      </c>
      <c r="D51" s="19">
        <v>12489.46</v>
      </c>
      <c r="E51" s="20">
        <f t="shared" si="1"/>
        <v>24813.98</v>
      </c>
    </row>
    <row r="52" spans="1:5" x14ac:dyDescent="0.25">
      <c r="A52" s="27" t="s">
        <v>51</v>
      </c>
      <c r="B52" s="19">
        <v>0</v>
      </c>
      <c r="C52" s="19">
        <v>0</v>
      </c>
      <c r="D52" s="19">
        <v>600</v>
      </c>
      <c r="E52" s="20">
        <f t="shared" si="1"/>
        <v>600</v>
      </c>
    </row>
    <row r="53" spans="1:5" x14ac:dyDescent="0.25">
      <c r="A53" s="27" t="s">
        <v>52</v>
      </c>
      <c r="B53" s="19">
        <v>4116.29</v>
      </c>
      <c r="C53" s="19">
        <v>0</v>
      </c>
      <c r="D53" s="19">
        <v>0</v>
      </c>
      <c r="E53" s="20">
        <f t="shared" si="1"/>
        <v>4116.29</v>
      </c>
    </row>
    <row r="54" spans="1:5" x14ac:dyDescent="0.25">
      <c r="A54" s="27" t="s">
        <v>53</v>
      </c>
      <c r="B54" s="19">
        <v>4999.82</v>
      </c>
      <c r="C54" s="19">
        <v>0</v>
      </c>
      <c r="D54" s="28">
        <v>0</v>
      </c>
      <c r="E54" s="20">
        <f t="shared" si="1"/>
        <v>4999.82</v>
      </c>
    </row>
    <row r="55" spans="1:5" x14ac:dyDescent="0.25">
      <c r="A55" s="27" t="s">
        <v>54</v>
      </c>
      <c r="B55" s="19">
        <v>49567.42</v>
      </c>
      <c r="C55" s="19">
        <v>0</v>
      </c>
      <c r="D55" s="19">
        <v>0</v>
      </c>
      <c r="E55" s="20">
        <f t="shared" si="1"/>
        <v>49567.42</v>
      </c>
    </row>
    <row r="56" spans="1:5" x14ac:dyDescent="0.25">
      <c r="A56" s="27" t="s">
        <v>55</v>
      </c>
      <c r="B56" s="19">
        <v>11875</v>
      </c>
      <c r="C56" s="19">
        <v>0</v>
      </c>
      <c r="D56" s="19">
        <v>0</v>
      </c>
      <c r="E56" s="20">
        <f t="shared" si="1"/>
        <v>11875</v>
      </c>
    </row>
    <row r="57" spans="1:5" x14ac:dyDescent="0.25">
      <c r="A57" s="27" t="s">
        <v>56</v>
      </c>
      <c r="B57" s="19">
        <v>6053.48</v>
      </c>
      <c r="C57" s="19"/>
      <c r="D57" s="19"/>
      <c r="E57" s="20">
        <f t="shared" si="1"/>
        <v>6053.48</v>
      </c>
    </row>
    <row r="58" spans="1:5" x14ac:dyDescent="0.25">
      <c r="A58" s="4" t="s">
        <v>57</v>
      </c>
      <c r="B58" s="25">
        <f>SUM(B41:B57)</f>
        <v>1104157.78</v>
      </c>
      <c r="C58" s="25">
        <f>SUM(C41:C57)</f>
        <v>1584426.23</v>
      </c>
      <c r="D58" s="25">
        <f>SUM(D41:D57)</f>
        <v>143065.76999999999</v>
      </c>
      <c r="E58" s="26">
        <f>SUM(E41:E57)</f>
        <v>2831649.78</v>
      </c>
    </row>
    <row r="59" spans="1:5" x14ac:dyDescent="0.25">
      <c r="A59" s="4"/>
      <c r="B59" s="19"/>
      <c r="C59" s="19"/>
      <c r="D59" s="19"/>
      <c r="E59" s="20"/>
    </row>
    <row r="60" spans="1:5" x14ac:dyDescent="0.25">
      <c r="A60" s="4" t="s">
        <v>58</v>
      </c>
      <c r="B60" s="19">
        <v>-470402</v>
      </c>
      <c r="C60" s="19">
        <v>450402</v>
      </c>
      <c r="D60" s="19">
        <v>20000</v>
      </c>
      <c r="E60" s="20">
        <f>SUM(B60:D60)</f>
        <v>0</v>
      </c>
    </row>
    <row r="61" spans="1:5" x14ac:dyDescent="0.25">
      <c r="A61" s="4" t="s">
        <v>59</v>
      </c>
      <c r="B61" s="19"/>
      <c r="C61" s="19"/>
      <c r="D61" s="19"/>
      <c r="E61" s="20">
        <f>SUM(B61:D61)</f>
        <v>0</v>
      </c>
    </row>
    <row r="62" spans="1:5" x14ac:dyDescent="0.25">
      <c r="A62" s="4" t="s">
        <v>67</v>
      </c>
      <c r="B62" s="19">
        <v>-594.44000000000005</v>
      </c>
      <c r="C62" s="19"/>
      <c r="D62" s="19">
        <v>594.44000000000005</v>
      </c>
      <c r="E62" s="20">
        <f>SUM(B62:D62)</f>
        <v>0</v>
      </c>
    </row>
    <row r="63" spans="1:5" x14ac:dyDescent="0.25">
      <c r="A63" s="29"/>
      <c r="B63" s="23"/>
      <c r="C63" s="23"/>
      <c r="D63" s="23"/>
      <c r="E63" s="24"/>
    </row>
    <row r="64" spans="1:5" x14ac:dyDescent="0.25">
      <c r="A64" s="4" t="s">
        <v>60</v>
      </c>
      <c r="B64" s="25">
        <f>SUM(+B38-B58+B60+B61+B62)</f>
        <v>-68399.909999999974</v>
      </c>
      <c r="C64" s="25">
        <f>SUM(+C38-C58+C60+C61+C62)</f>
        <v>59777.240000000224</v>
      </c>
      <c r="D64" s="25">
        <f>SUM(+D38-D58+D60+D61+D62)</f>
        <v>-23160.71999999999</v>
      </c>
      <c r="E64" s="25">
        <f>SUM(B64:D64)</f>
        <v>-31783.389999999741</v>
      </c>
    </row>
    <row r="65" spans="1:5" x14ac:dyDescent="0.25">
      <c r="A65" s="1"/>
      <c r="B65" s="19"/>
      <c r="C65" s="19"/>
      <c r="D65" s="19"/>
      <c r="E65" s="19"/>
    </row>
    <row r="66" spans="1:5" x14ac:dyDescent="0.25">
      <c r="A66" s="30" t="s">
        <v>61</v>
      </c>
      <c r="B66" s="31">
        <f>B64+B8</f>
        <v>1353210.27</v>
      </c>
      <c r="C66" s="31">
        <f>C64+C8</f>
        <v>819479.73000000021</v>
      </c>
      <c r="D66" s="31">
        <f>D64+D8</f>
        <v>156468.84</v>
      </c>
      <c r="E66" s="31">
        <f>E64+E8</f>
        <v>2329158.8400000003</v>
      </c>
    </row>
    <row r="67" spans="1:5" x14ac:dyDescent="0.25">
      <c r="A67" s="4" t="s">
        <v>62</v>
      </c>
      <c r="B67" s="19"/>
      <c r="C67" s="19"/>
      <c r="D67" s="19"/>
      <c r="E67" s="20">
        <f>SUM(B67:D67)</f>
        <v>0</v>
      </c>
    </row>
    <row r="68" spans="1:5" x14ac:dyDescent="0.25">
      <c r="A68" s="4" t="s">
        <v>63</v>
      </c>
      <c r="B68" s="19"/>
      <c r="C68" s="19"/>
      <c r="D68" s="19"/>
      <c r="E68" s="20">
        <f t="shared" ref="E68:E69" si="2">SUM(B68:D68)</f>
        <v>0</v>
      </c>
    </row>
    <row r="69" spans="1:5" x14ac:dyDescent="0.25">
      <c r="A69" s="4" t="s">
        <v>64</v>
      </c>
      <c r="B69" s="19"/>
      <c r="C69" s="19"/>
      <c r="D69" s="19"/>
      <c r="E69" s="20">
        <f t="shared" si="2"/>
        <v>0</v>
      </c>
    </row>
    <row r="70" spans="1:5" x14ac:dyDescent="0.25">
      <c r="A70" s="1"/>
      <c r="B70" s="5"/>
      <c r="C70" s="5"/>
      <c r="D70" s="5"/>
      <c r="E70" s="7"/>
    </row>
    <row r="71" spans="1:5" x14ac:dyDescent="0.25">
      <c r="A71" s="1" t="s">
        <v>65</v>
      </c>
      <c r="B71" s="5"/>
      <c r="C71" s="5"/>
      <c r="D71" s="5"/>
      <c r="E71" s="7"/>
    </row>
    <row r="72" spans="1:5" x14ac:dyDescent="0.25">
      <c r="A72" s="32" t="s">
        <v>66</v>
      </c>
      <c r="B72" s="5"/>
      <c r="C72" s="5"/>
      <c r="D72" s="5"/>
      <c r="E72" s="7"/>
    </row>
  </sheetData>
  <mergeCells count="3">
    <mergeCell ref="A1:E1"/>
    <mergeCell ref="A2:E2"/>
    <mergeCell ref="A4:E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deputyauditor</dc:creator>
  <cp:lastModifiedBy>deputyauditor</cp:lastModifiedBy>
  <dcterms:created xsi:type="dcterms:W3CDTF">2019-04-29T14:10:16Z</dcterms:created>
  <dcterms:modified xsi:type="dcterms:W3CDTF">2019-04-29T16:25:17Z</dcterms:modified>
</cp:coreProperties>
</file>